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suomenkeskusta.sharepoint.com/sites/Liittotoimisto/Shared Documents/General/TAPAHTUMAT/Tapahtumat 2021/Johtajapäivät 4.-5.12/Piirihallitus simulaatio/"/>
    </mc:Choice>
  </mc:AlternateContent>
  <xr:revisionPtr revIDLastSave="39" documentId="11_415EF378A2690E87E732DDE824850B2C0B3004C2" xr6:coauthVersionLast="47" xr6:coauthVersionMax="47" xr10:uidLastSave="{B42BBBA1-F2ED-4EDC-8176-401A7693C035}"/>
  <bookViews>
    <workbookView xWindow="-110" yWindow="-110" windowWidth="19420" windowHeight="10420" xr2:uid="{00000000-000D-0000-FFFF-FFFF00000000}"/>
  </bookViews>
  <sheets>
    <sheet name="Taul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hxgxWCkQZ4ttl+TgWC5ImtbzJrdA=="/>
    </ext>
  </extLst>
</workbook>
</file>

<file path=xl/calcChain.xml><?xml version="1.0" encoding="utf-8"?>
<calcChain xmlns="http://schemas.openxmlformats.org/spreadsheetml/2006/main">
  <c r="H76" i="1" l="1"/>
  <c r="H77" i="1" s="1"/>
  <c r="G76" i="1"/>
  <c r="G77" i="1" s="1"/>
  <c r="F76" i="1"/>
  <c r="F77" i="1" s="1"/>
  <c r="E76" i="1"/>
  <c r="E77" i="1" s="1"/>
  <c r="H69" i="1"/>
  <c r="G69" i="1"/>
  <c r="F69" i="1"/>
  <c r="E69" i="1"/>
  <c r="H65" i="1"/>
  <c r="H70" i="1" s="1"/>
  <c r="G65" i="1"/>
  <c r="F65" i="1"/>
  <c r="E65" i="1"/>
  <c r="H56" i="1"/>
  <c r="G56" i="1"/>
  <c r="F56" i="1"/>
  <c r="E56" i="1"/>
  <c r="H52" i="1"/>
  <c r="H58" i="1" s="1"/>
  <c r="G52" i="1"/>
  <c r="F52" i="1"/>
  <c r="E52" i="1"/>
  <c r="H40" i="1"/>
  <c r="G40" i="1"/>
  <c r="F40" i="1"/>
  <c r="E40" i="1"/>
  <c r="H20" i="1"/>
  <c r="G20" i="1"/>
  <c r="F20" i="1"/>
  <c r="E20" i="1"/>
  <c r="H15" i="1"/>
  <c r="G15" i="1"/>
  <c r="F15" i="1"/>
  <c r="E15" i="1"/>
  <c r="H41" i="1" l="1"/>
  <c r="H43" i="1" s="1"/>
  <c r="H59" i="1" s="1"/>
  <c r="H71" i="1" s="1"/>
  <c r="H80" i="1" s="1"/>
  <c r="H82" i="1" s="1"/>
  <c r="E58" i="1"/>
  <c r="F41" i="1"/>
  <c r="F43" i="1" s="1"/>
  <c r="F59" i="1" s="1"/>
  <c r="F58" i="1"/>
  <c r="F70" i="1"/>
  <c r="E41" i="1"/>
  <c r="E43" i="1" s="1"/>
  <c r="E59" i="1" s="1"/>
  <c r="E70" i="1"/>
  <c r="G41" i="1"/>
  <c r="G58" i="1"/>
  <c r="G70" i="1"/>
  <c r="G43" i="1"/>
  <c r="G59" i="1" s="1"/>
  <c r="G71" i="1" s="1"/>
  <c r="G80" i="1" s="1"/>
  <c r="G82" i="1" s="1"/>
  <c r="E71" i="1" l="1"/>
  <c r="E80" i="1" s="1"/>
  <c r="E82" i="1" s="1"/>
  <c r="F71" i="1"/>
  <c r="F80" i="1" s="1"/>
  <c r="F82" i="1" s="1"/>
</calcChain>
</file>

<file path=xl/sharedStrings.xml><?xml version="1.0" encoding="utf-8"?>
<sst xmlns="http://schemas.openxmlformats.org/spreadsheetml/2006/main" count="66" uniqueCount="55">
  <si>
    <t>Talousarvio         1.1.-31.12.2022</t>
  </si>
  <si>
    <t>Talousarvio         1.1.-31.12.2021</t>
  </si>
  <si>
    <t>Tilinpäätös            1.1.- 31.12.2020</t>
  </si>
  <si>
    <t>Tilinpäätös         1.1. - 31.12.2019</t>
  </si>
  <si>
    <t>Varsinainen toiminta</t>
  </si>
  <si>
    <t>Tuotot</t>
  </si>
  <si>
    <t>Muut tuotot</t>
  </si>
  <si>
    <t>Osallistumismaksutuotot</t>
  </si>
  <si>
    <t>Opintokeskustuotot</t>
  </si>
  <si>
    <t>Tuotot yhteensä</t>
  </si>
  <si>
    <t>Kulut</t>
  </si>
  <si>
    <t>Henkilöstökulut</t>
  </si>
  <si>
    <t>Matkustus- ja päivärahat</t>
  </si>
  <si>
    <t>Henkilöstökulut yhteensä</t>
  </si>
  <si>
    <t>Muut Kulut</t>
  </si>
  <si>
    <t>Tapahtumakulut</t>
  </si>
  <si>
    <t>Vuokrakulut</t>
  </si>
  <si>
    <t>Postituskulut</t>
  </si>
  <si>
    <t>Datakulut</t>
  </si>
  <si>
    <t>Muistamiset ja suhdetoiminta</t>
  </si>
  <si>
    <t>Toimistotarvikkeet</t>
  </si>
  <si>
    <t>Taloushallinto</t>
  </si>
  <si>
    <t>Mainos- ja markkinointikulut</t>
  </si>
  <si>
    <t>Osallistumismaksukulut</t>
  </si>
  <si>
    <t>Liittokokouskulut</t>
  </si>
  <si>
    <t>Valtuuskuntakulut</t>
  </si>
  <si>
    <t>Puoluekokous</t>
  </si>
  <si>
    <t>Kokous- ja neuvottelukulut</t>
  </si>
  <si>
    <t>Jäsenmaksukulut</t>
  </si>
  <si>
    <t>Poistot kalustosta ja koneista</t>
  </si>
  <si>
    <t>Pankin palvelumaksut</t>
  </si>
  <si>
    <t>Muut kulut</t>
  </si>
  <si>
    <t>Muut kulut yhteensä</t>
  </si>
  <si>
    <t>Kulut yhteensä</t>
  </si>
  <si>
    <t>Tuotto- / Kulujäämä</t>
  </si>
  <si>
    <t>Varainhankinta</t>
  </si>
  <si>
    <t>Varainhankinnan tuotot</t>
  </si>
  <si>
    <t>Jäsenmaksutuotot</t>
  </si>
  <si>
    <t>Avustukset ja lahjoitukset</t>
  </si>
  <si>
    <t>Myyntituotot</t>
  </si>
  <si>
    <t>Muut varainhankinnan tuotot</t>
  </si>
  <si>
    <t>Varainhankinnan kulut</t>
  </si>
  <si>
    <t>Varainhankinta yhteensä</t>
  </si>
  <si>
    <t>Sijoitus- ja rahoitustoiminta</t>
  </si>
  <si>
    <t>Sijoitus- ja rahoitustuotot</t>
  </si>
  <si>
    <t>Sijoitus- ja rahoituskulut</t>
  </si>
  <si>
    <t>Sijoitus- ja rahoitustoiminta yhteensä</t>
  </si>
  <si>
    <t>Yleisavustukset</t>
  </si>
  <si>
    <t>Yleisavustuksen tuotot</t>
  </si>
  <si>
    <t>Yleisavustuksen tuotot yhteensä</t>
  </si>
  <si>
    <t>Yleisavustukset yhteensä</t>
  </si>
  <si>
    <t>Tilikauden tulos</t>
  </si>
  <si>
    <t>Tilikauden ylijäämä(alijäämä)</t>
  </si>
  <si>
    <t>Keskustanuorten Alkionperän piiri ry:n talousarvio 1.1. - 31.12.2022</t>
  </si>
  <si>
    <t>Palkat ja palkkiot sivukuluineen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</si>
</sst>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0"/>
      <color rgb="FF000000"/>
      <name val="Arial"/>
    </font>
    <font>
      <sz val="11"/>
      <color rgb="FF000000"/>
      <name val="Calibri"/>
      <family val="2"/>
    </font>
    <font>
      <sz val="11"/>
      <color rgb="FF3F8D2B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2" fontId="3" fillId="0" borderId="0" xfId="0" applyNumberFormat="1" applyFont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5</xdr:row>
      <xdr:rowOff>136885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B5912D54-CBC2-46C4-9583-0CAD5D621B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16150" cy="898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999"/>
  <sheetViews>
    <sheetView tabSelected="1" topLeftCell="A7" workbookViewId="0">
      <selection activeCell="G18" sqref="G18"/>
    </sheetView>
  </sheetViews>
  <sheetFormatPr defaultColWidth="14.453125" defaultRowHeight="15" customHeight="1" x14ac:dyDescent="0.25"/>
  <cols>
    <col min="1" max="1" width="8.81640625" customWidth="1"/>
    <col min="2" max="2" width="6" customWidth="1"/>
    <col min="3" max="3" width="6.81640625" customWidth="1"/>
    <col min="4" max="4" width="33.08984375" customWidth="1"/>
    <col min="5" max="5" width="15.7265625" customWidth="1"/>
    <col min="6" max="7" width="15.453125" customWidth="1"/>
    <col min="8" max="8" width="16" customWidth="1"/>
    <col min="9" max="9" width="15.08984375" customWidth="1"/>
    <col min="10" max="28" width="8.81640625" customWidth="1"/>
  </cols>
  <sheetData>
    <row r="1" spans="1:28" ht="12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" customHeight="1" x14ac:dyDescent="0.3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2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2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2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2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2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2" customHeight="1" x14ac:dyDescent="0.35">
      <c r="A8" s="3" t="s">
        <v>53</v>
      </c>
      <c r="B8" s="3"/>
      <c r="C8" s="3"/>
      <c r="D8" s="3"/>
      <c r="E8" s="3"/>
      <c r="F8" s="3"/>
      <c r="G8" s="3"/>
      <c r="H8" s="3"/>
      <c r="I8" s="4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42.75" customHeight="1" x14ac:dyDescent="0.35">
      <c r="A9" s="4"/>
      <c r="B9" s="4"/>
      <c r="C9" s="4"/>
      <c r="D9" s="4"/>
      <c r="E9" s="5" t="s">
        <v>0</v>
      </c>
      <c r="F9" s="5" t="s">
        <v>1</v>
      </c>
      <c r="G9" s="5" t="s">
        <v>2</v>
      </c>
      <c r="H9" s="6" t="s">
        <v>3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2" customHeight="1" x14ac:dyDescent="0.35">
      <c r="A10" s="3" t="s">
        <v>4</v>
      </c>
      <c r="B10" s="4"/>
      <c r="C10" s="4"/>
      <c r="D10" s="4"/>
      <c r="E10" s="4"/>
      <c r="F10" s="4"/>
      <c r="G10" s="4"/>
      <c r="H10" s="4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2" customHeight="1" x14ac:dyDescent="0.35">
      <c r="A11" s="3" t="s">
        <v>5</v>
      </c>
      <c r="B11" s="4"/>
      <c r="C11" s="4"/>
      <c r="D11" s="4"/>
      <c r="E11" s="4"/>
      <c r="F11" s="4"/>
      <c r="G11" s="4"/>
      <c r="H11" s="4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2" customHeight="1" x14ac:dyDescent="0.35">
      <c r="A12" s="4"/>
      <c r="B12" s="4"/>
      <c r="C12" s="7">
        <v>3150</v>
      </c>
      <c r="D12" s="8" t="s">
        <v>6</v>
      </c>
      <c r="E12" s="9">
        <v>0</v>
      </c>
      <c r="F12" s="9">
        <v>0</v>
      </c>
      <c r="G12" s="9">
        <v>0</v>
      </c>
      <c r="H12" s="9">
        <v>10.1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2" customHeight="1" x14ac:dyDescent="0.35">
      <c r="A13" s="4"/>
      <c r="B13" s="4"/>
      <c r="C13" s="7">
        <v>3200</v>
      </c>
      <c r="D13" s="8" t="s">
        <v>7</v>
      </c>
      <c r="E13" s="9">
        <v>500</v>
      </c>
      <c r="F13" s="9">
        <v>500</v>
      </c>
      <c r="G13" s="9">
        <v>0</v>
      </c>
      <c r="H13" s="9"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2" customHeight="1" x14ac:dyDescent="0.35">
      <c r="A14" s="4"/>
      <c r="B14" s="4"/>
      <c r="C14" s="7">
        <v>3300</v>
      </c>
      <c r="D14" s="8" t="s">
        <v>8</v>
      </c>
      <c r="E14" s="9">
        <v>0</v>
      </c>
      <c r="F14" s="9">
        <v>300</v>
      </c>
      <c r="G14" s="9">
        <v>0</v>
      </c>
      <c r="H14" s="9"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" customHeight="1" x14ac:dyDescent="0.35">
      <c r="A15" s="4"/>
      <c r="B15" s="4" t="s">
        <v>9</v>
      </c>
      <c r="C15" s="8"/>
      <c r="D15" s="4"/>
      <c r="E15" s="9">
        <f t="shared" ref="E15:H15" si="0">SUM(E12:E14)</f>
        <v>500</v>
      </c>
      <c r="F15" s="9">
        <f t="shared" si="0"/>
        <v>800</v>
      </c>
      <c r="G15" s="9">
        <f t="shared" si="0"/>
        <v>0</v>
      </c>
      <c r="H15" s="9">
        <f t="shared" si="0"/>
        <v>10.1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" customHeight="1" x14ac:dyDescent="0.35">
      <c r="A16" s="3" t="s">
        <v>10</v>
      </c>
      <c r="B16" s="4"/>
      <c r="C16" s="4"/>
      <c r="D16" s="4"/>
      <c r="E16" s="9"/>
      <c r="F16" s="9"/>
      <c r="G16" s="9"/>
      <c r="H16" s="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" customHeight="1" x14ac:dyDescent="0.35">
      <c r="A17" s="4"/>
      <c r="B17" s="4" t="s">
        <v>11</v>
      </c>
      <c r="C17" s="4"/>
      <c r="D17" s="4"/>
      <c r="E17" s="9"/>
      <c r="F17" s="9"/>
      <c r="G17" s="9"/>
      <c r="H17" s="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" customHeight="1" x14ac:dyDescent="0.35">
      <c r="A18" s="4"/>
      <c r="B18" s="4"/>
      <c r="C18" s="4">
        <v>5105</v>
      </c>
      <c r="D18" s="4" t="s">
        <v>54</v>
      </c>
      <c r="E18" s="9">
        <v>-12000</v>
      </c>
      <c r="F18" s="9">
        <v>-12000</v>
      </c>
      <c r="G18" s="9">
        <v>-9573.56</v>
      </c>
      <c r="H18" s="9">
        <v>-9353.4500000000007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" customHeight="1" x14ac:dyDescent="0.35">
      <c r="A19" s="4"/>
      <c r="B19" s="4"/>
      <c r="C19" s="4">
        <v>5400</v>
      </c>
      <c r="D19" s="4" t="s">
        <v>12</v>
      </c>
      <c r="E19" s="9">
        <v>-400</v>
      </c>
      <c r="F19" s="9">
        <v>-400</v>
      </c>
      <c r="G19" s="9">
        <v>-563.82000000000005</v>
      </c>
      <c r="H19" s="9">
        <v>-306.33999999999997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" customHeight="1" x14ac:dyDescent="0.35">
      <c r="A20" s="4"/>
      <c r="B20" s="4" t="s">
        <v>13</v>
      </c>
      <c r="C20" s="4"/>
      <c r="D20" s="4"/>
      <c r="E20" s="9">
        <f t="shared" ref="E20:H20" si="1">SUM(E18:E19)</f>
        <v>-12400</v>
      </c>
      <c r="F20" s="9">
        <f t="shared" si="1"/>
        <v>-12400</v>
      </c>
      <c r="G20" s="9">
        <f t="shared" si="1"/>
        <v>-10137.379999999999</v>
      </c>
      <c r="H20" s="9">
        <f t="shared" si="1"/>
        <v>-9659.7900000000009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" customHeight="1" x14ac:dyDescent="0.35">
      <c r="A21" s="4"/>
      <c r="B21" s="4"/>
      <c r="C21" s="4"/>
      <c r="D21" s="4"/>
      <c r="E21" s="9"/>
      <c r="F21" s="9"/>
      <c r="G21" s="9"/>
      <c r="H21" s="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" customHeight="1" x14ac:dyDescent="0.35">
      <c r="A22" s="4"/>
      <c r="B22" s="4" t="s">
        <v>14</v>
      </c>
      <c r="C22" s="4"/>
      <c r="D22" s="4"/>
      <c r="E22" s="9"/>
      <c r="F22" s="9"/>
      <c r="G22" s="9"/>
      <c r="H22" s="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" customHeight="1" x14ac:dyDescent="0.35">
      <c r="A23" s="4"/>
      <c r="B23" s="4"/>
      <c r="C23" s="4">
        <v>4100</v>
      </c>
      <c r="D23" s="4" t="s">
        <v>15</v>
      </c>
      <c r="E23" s="9">
        <v>-2000</v>
      </c>
      <c r="F23" s="9">
        <v>-3400</v>
      </c>
      <c r="G23" s="9">
        <v>-721.15</v>
      </c>
      <c r="H23" s="9">
        <v>-2110.5100000000002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.75" customHeight="1" x14ac:dyDescent="0.35">
      <c r="A24" s="4"/>
      <c r="B24" s="4"/>
      <c r="C24" s="4">
        <v>4150</v>
      </c>
      <c r="D24" s="4" t="s">
        <v>16</v>
      </c>
      <c r="E24" s="9">
        <v>-3000</v>
      </c>
      <c r="F24" s="9">
        <v>-3000</v>
      </c>
      <c r="G24" s="9">
        <v>-3000</v>
      </c>
      <c r="H24" s="9">
        <v>-3000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" customHeight="1" x14ac:dyDescent="0.35">
      <c r="A25" s="4"/>
      <c r="B25" s="4"/>
      <c r="C25" s="4">
        <v>4210</v>
      </c>
      <c r="D25" s="4" t="s">
        <v>17</v>
      </c>
      <c r="E25" s="9">
        <v>0</v>
      </c>
      <c r="F25" s="9">
        <v>0</v>
      </c>
      <c r="G25" s="9">
        <v>0</v>
      </c>
      <c r="H25" s="9"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2" customHeight="1" x14ac:dyDescent="0.35">
      <c r="A26" s="4"/>
      <c r="B26" s="4"/>
      <c r="C26" s="4">
        <v>4220</v>
      </c>
      <c r="D26" s="4" t="s">
        <v>18</v>
      </c>
      <c r="E26" s="9">
        <v>-380</v>
      </c>
      <c r="F26" s="9">
        <v>0</v>
      </c>
      <c r="G26" s="9">
        <v>-600</v>
      </c>
      <c r="H26" s="9">
        <v>-717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2" customHeight="1" x14ac:dyDescent="0.35">
      <c r="A27" s="4"/>
      <c r="B27" s="4"/>
      <c r="C27" s="4">
        <v>4240</v>
      </c>
      <c r="D27" s="4" t="s">
        <v>19</v>
      </c>
      <c r="E27" s="9">
        <v>-100</v>
      </c>
      <c r="F27" s="9">
        <v>-100</v>
      </c>
      <c r="G27" s="9">
        <v>-84.8</v>
      </c>
      <c r="H27" s="9">
        <v>-320.89999999999998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2" customHeight="1" x14ac:dyDescent="0.35">
      <c r="A28" s="4"/>
      <c r="B28" s="4"/>
      <c r="C28" s="4">
        <v>4250</v>
      </c>
      <c r="D28" s="4" t="s">
        <v>20</v>
      </c>
      <c r="E28" s="9">
        <v>-50</v>
      </c>
      <c r="F28" s="9">
        <v>-100</v>
      </c>
      <c r="G28" s="9">
        <v>0</v>
      </c>
      <c r="H28" s="9"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2" customHeight="1" x14ac:dyDescent="0.35">
      <c r="A29" s="4"/>
      <c r="B29" s="4"/>
      <c r="C29" s="4">
        <v>4260</v>
      </c>
      <c r="D29" s="4" t="s">
        <v>21</v>
      </c>
      <c r="E29" s="9">
        <v>-350</v>
      </c>
      <c r="F29" s="9">
        <v>-350</v>
      </c>
      <c r="G29" s="9">
        <v>-521.84</v>
      </c>
      <c r="H29" s="9">
        <v>-461.78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2" customHeight="1" x14ac:dyDescent="0.35">
      <c r="A30" s="4"/>
      <c r="B30" s="4"/>
      <c r="C30" s="4">
        <v>4270</v>
      </c>
      <c r="D30" s="4" t="s">
        <v>22</v>
      </c>
      <c r="E30" s="9">
        <v>-500</v>
      </c>
      <c r="F30" s="9">
        <v>-1350</v>
      </c>
      <c r="G30" s="9">
        <v>-1027.25</v>
      </c>
      <c r="H30" s="9">
        <v>-762.17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2" customHeight="1" x14ac:dyDescent="0.35">
      <c r="A31" s="4"/>
      <c r="B31" s="4"/>
      <c r="C31" s="4">
        <v>4700</v>
      </c>
      <c r="D31" s="4" t="s">
        <v>23</v>
      </c>
      <c r="E31" s="9">
        <v>-900</v>
      </c>
      <c r="F31" s="9">
        <v>-1700</v>
      </c>
      <c r="G31" s="9">
        <v>-357.7</v>
      </c>
      <c r="H31" s="9">
        <v>-1453.34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2" customHeight="1" x14ac:dyDescent="0.35">
      <c r="A32" s="4"/>
      <c r="B32" s="4"/>
      <c r="C32" s="4">
        <v>4800</v>
      </c>
      <c r="D32" s="4" t="s">
        <v>24</v>
      </c>
      <c r="E32" s="9">
        <v>-900</v>
      </c>
      <c r="F32" s="9">
        <v>-500</v>
      </c>
      <c r="G32" s="9">
        <v>-321.41000000000003</v>
      </c>
      <c r="H32" s="9">
        <v>-1487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2" customHeight="1" x14ac:dyDescent="0.35">
      <c r="A33" s="4"/>
      <c r="B33" s="4"/>
      <c r="C33" s="4">
        <v>4850</v>
      </c>
      <c r="D33" s="4" t="s">
        <v>25</v>
      </c>
      <c r="E33" s="9">
        <v>-300</v>
      </c>
      <c r="F33" s="9">
        <v>-300</v>
      </c>
      <c r="G33" s="9">
        <v>0</v>
      </c>
      <c r="H33" s="9">
        <v>-548.70000000000005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" customHeight="1" x14ac:dyDescent="0.35">
      <c r="A34" s="4"/>
      <c r="B34" s="4"/>
      <c r="C34" s="4">
        <v>4870</v>
      </c>
      <c r="D34" s="4" t="s">
        <v>26</v>
      </c>
      <c r="E34" s="9">
        <v>-600</v>
      </c>
      <c r="F34" s="9">
        <v>0</v>
      </c>
      <c r="G34" s="9">
        <v>-420.94</v>
      </c>
      <c r="H34" s="9">
        <v>-50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2" customHeight="1" x14ac:dyDescent="0.35">
      <c r="A35" s="4"/>
      <c r="B35" s="4"/>
      <c r="C35" s="4">
        <v>4890</v>
      </c>
      <c r="D35" s="4" t="s">
        <v>27</v>
      </c>
      <c r="E35" s="9">
        <v>-600</v>
      </c>
      <c r="F35" s="9">
        <v>-700</v>
      </c>
      <c r="G35" s="9">
        <v>-6</v>
      </c>
      <c r="H35" s="9">
        <v>-698.32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2" customHeight="1" x14ac:dyDescent="0.35">
      <c r="A36" s="4"/>
      <c r="B36" s="4"/>
      <c r="C36" s="4">
        <v>4900</v>
      </c>
      <c r="D36" s="4" t="s">
        <v>28</v>
      </c>
      <c r="E36" s="9">
        <v>-130</v>
      </c>
      <c r="F36" s="9">
        <v>-130</v>
      </c>
      <c r="G36" s="9">
        <v>-125.3</v>
      </c>
      <c r="H36" s="9">
        <v>-127.2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2" customHeight="1" x14ac:dyDescent="0.35">
      <c r="A37" s="4"/>
      <c r="B37" s="4"/>
      <c r="C37" s="4">
        <v>4950</v>
      </c>
      <c r="D37" s="4" t="s">
        <v>29</v>
      </c>
      <c r="E37" s="9">
        <v>0</v>
      </c>
      <c r="F37" s="9">
        <v>-300</v>
      </c>
      <c r="G37" s="9">
        <v>-816.3</v>
      </c>
      <c r="H37" s="9">
        <v>-272.10000000000002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2" customHeight="1" x14ac:dyDescent="0.35">
      <c r="A38" s="4"/>
      <c r="B38" s="4"/>
      <c r="C38" s="4">
        <v>4990</v>
      </c>
      <c r="D38" s="4" t="s">
        <v>30</v>
      </c>
      <c r="E38" s="9">
        <v>-130</v>
      </c>
      <c r="F38" s="9">
        <v>-170</v>
      </c>
      <c r="G38" s="9">
        <v>-108.54</v>
      </c>
      <c r="H38" s="9">
        <v>-129.79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2" customHeight="1" x14ac:dyDescent="0.35">
      <c r="A39" s="4"/>
      <c r="B39" s="4"/>
      <c r="C39" s="4">
        <v>4999</v>
      </c>
      <c r="D39" s="4" t="s">
        <v>31</v>
      </c>
      <c r="E39" s="9">
        <v>-100</v>
      </c>
      <c r="F39" s="9">
        <v>-1000</v>
      </c>
      <c r="G39" s="9">
        <v>34.86</v>
      </c>
      <c r="H39" s="9">
        <v>-220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2" customHeight="1" x14ac:dyDescent="0.35">
      <c r="A40" s="4"/>
      <c r="B40" s="4" t="s">
        <v>32</v>
      </c>
      <c r="C40" s="4"/>
      <c r="D40" s="4"/>
      <c r="E40" s="9">
        <f>SUM(E23:E39)</f>
        <v>-10040</v>
      </c>
      <c r="F40" s="9">
        <f>SUM(F23:F39)</f>
        <v>-13100</v>
      </c>
      <c r="G40" s="9">
        <f>SUM(G23:G39)</f>
        <v>-8076.37</v>
      </c>
      <c r="H40" s="9">
        <f>SUM(H23:H39)</f>
        <v>-12358.810000000001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2" customHeight="1" x14ac:dyDescent="0.35">
      <c r="A41" s="4" t="s">
        <v>33</v>
      </c>
      <c r="B41" s="4"/>
      <c r="C41" s="4"/>
      <c r="D41" s="4"/>
      <c r="E41" s="9">
        <f>SUM(E20+E40)</f>
        <v>-22440</v>
      </c>
      <c r="F41" s="9">
        <f>SUM(F20+F40)</f>
        <v>-25500</v>
      </c>
      <c r="G41" s="9">
        <f>SUM(G20+G40)</f>
        <v>-18213.75</v>
      </c>
      <c r="H41" s="9">
        <f>SUM(H20+H40)</f>
        <v>-22018.600000000002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2" customHeight="1" x14ac:dyDescent="0.35">
      <c r="A42" s="4"/>
      <c r="B42" s="4"/>
      <c r="C42" s="4"/>
      <c r="D42" s="4"/>
      <c r="E42" s="9"/>
      <c r="F42" s="9"/>
      <c r="G42" s="9"/>
      <c r="H42" s="9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2" customHeight="1" x14ac:dyDescent="0.35">
      <c r="A43" s="4" t="s">
        <v>34</v>
      </c>
      <c r="B43" s="4"/>
      <c r="C43" s="4"/>
      <c r="D43" s="4"/>
      <c r="E43" s="9">
        <f>SUM(E15+E41)</f>
        <v>-21940</v>
      </c>
      <c r="F43" s="9">
        <f>SUM(F15+F41)</f>
        <v>-24700</v>
      </c>
      <c r="G43" s="9">
        <f>SUM(G15+G41)</f>
        <v>-18213.75</v>
      </c>
      <c r="H43" s="9">
        <f>SUM(H15+H41)</f>
        <v>-22008.500000000004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" customHeight="1" x14ac:dyDescent="0.35">
      <c r="A44" s="4"/>
      <c r="B44" s="4"/>
      <c r="C44" s="4"/>
      <c r="D44" s="4"/>
      <c r="E44" s="9"/>
      <c r="F44" s="9"/>
      <c r="G44" s="9"/>
      <c r="H44" s="9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2" customHeight="1" x14ac:dyDescent="0.35">
      <c r="A45" s="3" t="s">
        <v>35</v>
      </c>
      <c r="B45" s="3"/>
      <c r="C45" s="3"/>
      <c r="D45" s="3"/>
      <c r="E45" s="10"/>
      <c r="F45" s="10"/>
      <c r="G45" s="10"/>
      <c r="H45" s="10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1"/>
    </row>
    <row r="46" spans="1:28" ht="12" customHeight="1" x14ac:dyDescent="0.35">
      <c r="A46" s="4"/>
      <c r="B46" s="4" t="s">
        <v>5</v>
      </c>
      <c r="C46" s="4"/>
      <c r="D46" s="4"/>
      <c r="E46" s="9"/>
      <c r="F46" s="9"/>
      <c r="G46" s="9"/>
      <c r="H46" s="9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2" customHeight="1" x14ac:dyDescent="0.35">
      <c r="A47" s="4"/>
      <c r="B47" s="4"/>
      <c r="C47" s="4">
        <v>6000</v>
      </c>
      <c r="D47" s="4" t="s">
        <v>36</v>
      </c>
      <c r="E47" s="9">
        <v>0</v>
      </c>
      <c r="F47" s="9">
        <v>0</v>
      </c>
      <c r="G47" s="9">
        <v>0</v>
      </c>
      <c r="H47" s="9">
        <v>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2" customHeight="1" x14ac:dyDescent="0.35">
      <c r="A48" s="4"/>
      <c r="B48" s="4"/>
      <c r="C48" s="4">
        <v>6010</v>
      </c>
      <c r="D48" s="4" t="s">
        <v>37</v>
      </c>
      <c r="E48" s="9">
        <v>100</v>
      </c>
      <c r="F48" s="9">
        <v>100</v>
      </c>
      <c r="G48" s="9">
        <v>0</v>
      </c>
      <c r="H48" s="9"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2" customHeight="1" x14ac:dyDescent="0.35">
      <c r="A49" s="4"/>
      <c r="B49" s="4"/>
      <c r="C49" s="4">
        <v>6020</v>
      </c>
      <c r="D49" s="4" t="s">
        <v>38</v>
      </c>
      <c r="E49" s="9">
        <v>3000</v>
      </c>
      <c r="F49" s="9">
        <v>3000</v>
      </c>
      <c r="G49" s="9">
        <v>3000</v>
      </c>
      <c r="H49" s="9">
        <v>3000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2" customHeight="1" x14ac:dyDescent="0.35">
      <c r="A50" s="3"/>
      <c r="B50" s="4"/>
      <c r="C50" s="4">
        <v>6030</v>
      </c>
      <c r="D50" s="4" t="s">
        <v>39</v>
      </c>
      <c r="E50" s="9">
        <v>1000</v>
      </c>
      <c r="F50" s="9">
        <v>800</v>
      </c>
      <c r="G50" s="9">
        <v>0</v>
      </c>
      <c r="H50" s="9"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2" customHeight="1" x14ac:dyDescent="0.35">
      <c r="A51" s="4"/>
      <c r="B51" s="4"/>
      <c r="C51" s="4">
        <v>6050</v>
      </c>
      <c r="D51" s="4" t="s">
        <v>40</v>
      </c>
      <c r="E51" s="9">
        <v>0</v>
      </c>
      <c r="F51" s="9">
        <v>3000</v>
      </c>
      <c r="G51" s="9">
        <v>0</v>
      </c>
      <c r="H51" s="9"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2" customHeight="1" x14ac:dyDescent="0.35">
      <c r="A52" s="4"/>
      <c r="B52" s="4" t="s">
        <v>9</v>
      </c>
      <c r="C52" s="4"/>
      <c r="D52" s="4"/>
      <c r="E52" s="9">
        <f t="shared" ref="E52:H52" si="2">SUM(E47:E51)</f>
        <v>4100</v>
      </c>
      <c r="F52" s="9">
        <f t="shared" si="2"/>
        <v>6900</v>
      </c>
      <c r="G52" s="9">
        <f t="shared" si="2"/>
        <v>3000</v>
      </c>
      <c r="H52" s="9">
        <f t="shared" si="2"/>
        <v>3000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2" customHeight="1" x14ac:dyDescent="0.35">
      <c r="A53" s="4"/>
      <c r="B53" s="4"/>
      <c r="C53" s="4"/>
      <c r="D53" s="4"/>
      <c r="E53" s="9"/>
      <c r="F53" s="9"/>
      <c r="G53" s="9"/>
      <c r="H53" s="9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2" customHeight="1" x14ac:dyDescent="0.35">
      <c r="A54" s="4"/>
      <c r="B54" s="4" t="s">
        <v>10</v>
      </c>
      <c r="C54" s="4"/>
      <c r="D54" s="4"/>
      <c r="E54" s="9"/>
      <c r="F54" s="9"/>
      <c r="G54" s="9"/>
      <c r="H54" s="9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2" customHeight="1" x14ac:dyDescent="0.35">
      <c r="A55" s="4"/>
      <c r="B55" s="4"/>
      <c r="C55" s="4">
        <v>6100</v>
      </c>
      <c r="D55" s="4" t="s">
        <v>41</v>
      </c>
      <c r="E55" s="9">
        <v>0</v>
      </c>
      <c r="F55" s="9">
        <v>-500</v>
      </c>
      <c r="G55" s="9">
        <v>0</v>
      </c>
      <c r="H55" s="9">
        <v>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2" customHeight="1" x14ac:dyDescent="0.35">
      <c r="A56" s="4"/>
      <c r="B56" s="4" t="s">
        <v>33</v>
      </c>
      <c r="C56" s="4"/>
      <c r="D56" s="4"/>
      <c r="E56" s="9">
        <f t="shared" ref="E56:H56" si="3">E55</f>
        <v>0</v>
      </c>
      <c r="F56" s="9">
        <f t="shared" si="3"/>
        <v>-500</v>
      </c>
      <c r="G56" s="9">
        <f t="shared" si="3"/>
        <v>0</v>
      </c>
      <c r="H56" s="9">
        <f t="shared" si="3"/>
        <v>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2" customHeight="1" x14ac:dyDescent="0.35">
      <c r="A57" s="4"/>
      <c r="B57" s="4"/>
      <c r="C57" s="4"/>
      <c r="D57" s="4"/>
      <c r="E57" s="9"/>
      <c r="F57" s="9"/>
      <c r="G57" s="9"/>
      <c r="H57" s="9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2" customHeight="1" x14ac:dyDescent="0.35">
      <c r="A58" s="4" t="s">
        <v>42</v>
      </c>
      <c r="B58" s="4"/>
      <c r="C58" s="4"/>
      <c r="D58" s="4"/>
      <c r="E58" s="9">
        <f t="shared" ref="E58:H58" si="4">SUM(E52+E56)</f>
        <v>4100</v>
      </c>
      <c r="F58" s="9">
        <f t="shared" si="4"/>
        <v>6400</v>
      </c>
      <c r="G58" s="9">
        <f t="shared" si="4"/>
        <v>3000</v>
      </c>
      <c r="H58" s="9">
        <f t="shared" si="4"/>
        <v>3000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2" customHeight="1" x14ac:dyDescent="0.35">
      <c r="A59" s="4" t="s">
        <v>34</v>
      </c>
      <c r="B59" s="4"/>
      <c r="C59" s="4"/>
      <c r="D59" s="4"/>
      <c r="E59" s="9">
        <f t="shared" ref="E59:H59" si="5">SUM(E43+E58)</f>
        <v>-17840</v>
      </c>
      <c r="F59" s="9">
        <f t="shared" si="5"/>
        <v>-18300</v>
      </c>
      <c r="G59" s="9">
        <f t="shared" si="5"/>
        <v>-15213.75</v>
      </c>
      <c r="H59" s="9">
        <f t="shared" si="5"/>
        <v>-19008.500000000004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2" customHeight="1" x14ac:dyDescent="0.35">
      <c r="A60" s="4"/>
      <c r="B60" s="4"/>
      <c r="C60" s="4"/>
      <c r="D60" s="4"/>
      <c r="E60" s="9"/>
      <c r="F60" s="9"/>
      <c r="G60" s="9"/>
      <c r="H60" s="9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2" customHeight="1" x14ac:dyDescent="0.35">
      <c r="A61" s="4"/>
      <c r="B61" s="4"/>
      <c r="C61" s="4"/>
      <c r="D61" s="4"/>
      <c r="E61" s="9"/>
      <c r="F61" s="9"/>
      <c r="G61" s="9"/>
      <c r="H61" s="9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2" customHeight="1" x14ac:dyDescent="0.35">
      <c r="A62" s="3" t="s">
        <v>43</v>
      </c>
      <c r="B62" s="4"/>
      <c r="C62" s="4"/>
      <c r="D62" s="4"/>
      <c r="E62" s="9"/>
      <c r="F62" s="9"/>
      <c r="G62" s="9"/>
      <c r="H62" s="9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2" customHeight="1" x14ac:dyDescent="0.35">
      <c r="A63" s="4"/>
      <c r="B63" s="4" t="s">
        <v>5</v>
      </c>
      <c r="C63" s="4"/>
      <c r="D63" s="4"/>
      <c r="E63" s="9"/>
      <c r="F63" s="9"/>
      <c r="G63" s="9"/>
      <c r="H63" s="9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2" customHeight="1" x14ac:dyDescent="0.35">
      <c r="A64" s="4"/>
      <c r="B64" s="4"/>
      <c r="C64" s="4">
        <v>7000</v>
      </c>
      <c r="D64" s="4" t="s">
        <v>44</v>
      </c>
      <c r="E64" s="9">
        <v>2000</v>
      </c>
      <c r="F64" s="9">
        <v>2500</v>
      </c>
      <c r="G64" s="9">
        <v>3000</v>
      </c>
      <c r="H64" s="9">
        <v>3500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2" customHeight="1" x14ac:dyDescent="0.35">
      <c r="A65" s="4"/>
      <c r="B65" s="4" t="s">
        <v>9</v>
      </c>
      <c r="C65" s="4"/>
      <c r="D65" s="4"/>
      <c r="E65" s="9">
        <f t="shared" ref="E65:H65" si="6">E64</f>
        <v>2000</v>
      </c>
      <c r="F65" s="9">
        <f t="shared" si="6"/>
        <v>2500</v>
      </c>
      <c r="G65" s="9">
        <f t="shared" si="6"/>
        <v>3000</v>
      </c>
      <c r="H65" s="9">
        <f t="shared" si="6"/>
        <v>3500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2" customHeight="1" x14ac:dyDescent="0.35">
      <c r="A66" s="4"/>
      <c r="B66" s="4"/>
      <c r="C66" s="4"/>
      <c r="D66" s="4"/>
      <c r="E66" s="9"/>
      <c r="F66" s="9"/>
      <c r="G66" s="9"/>
      <c r="H66" s="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2" customHeight="1" x14ac:dyDescent="0.35">
      <c r="A67" s="4"/>
      <c r="B67" s="4" t="s">
        <v>10</v>
      </c>
      <c r="C67" s="4"/>
      <c r="D67" s="4"/>
      <c r="E67" s="9"/>
      <c r="F67" s="9"/>
      <c r="G67" s="9"/>
      <c r="H67" s="9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2" customHeight="1" x14ac:dyDescent="0.35">
      <c r="A68" s="3"/>
      <c r="B68" s="3"/>
      <c r="C68" s="4">
        <v>7100</v>
      </c>
      <c r="D68" s="4" t="s">
        <v>45</v>
      </c>
      <c r="E68" s="9">
        <v>-60</v>
      </c>
      <c r="F68" s="9">
        <v>-100</v>
      </c>
      <c r="G68" s="9">
        <v>-48.9</v>
      </c>
      <c r="H68" s="9">
        <v>-56.3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1"/>
    </row>
    <row r="69" spans="1:28" ht="12" customHeight="1" x14ac:dyDescent="0.35">
      <c r="A69" s="4"/>
      <c r="B69" s="4" t="s">
        <v>33</v>
      </c>
      <c r="C69" s="4"/>
      <c r="D69" s="4"/>
      <c r="E69" s="9">
        <f t="shared" ref="E69:H69" si="7">E68</f>
        <v>-60</v>
      </c>
      <c r="F69" s="9">
        <f t="shared" si="7"/>
        <v>-100</v>
      </c>
      <c r="G69" s="9">
        <f t="shared" si="7"/>
        <v>-48.9</v>
      </c>
      <c r="H69" s="9">
        <f t="shared" si="7"/>
        <v>-56.3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2" customHeight="1" x14ac:dyDescent="0.35">
      <c r="A70" s="4" t="s">
        <v>46</v>
      </c>
      <c r="B70" s="4"/>
      <c r="C70" s="4"/>
      <c r="D70" s="4"/>
      <c r="E70" s="9">
        <f t="shared" ref="E70:H70" si="8">E65+E69</f>
        <v>1940</v>
      </c>
      <c r="F70" s="9">
        <f t="shared" si="8"/>
        <v>2400</v>
      </c>
      <c r="G70" s="9">
        <f t="shared" si="8"/>
        <v>2951.1</v>
      </c>
      <c r="H70" s="9">
        <f t="shared" si="8"/>
        <v>3443.7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2" customHeight="1" x14ac:dyDescent="0.35">
      <c r="A71" s="4" t="s">
        <v>34</v>
      </c>
      <c r="B71" s="4"/>
      <c r="C71" s="4"/>
      <c r="D71" s="4"/>
      <c r="E71" s="9">
        <f t="shared" ref="E71:H71" si="9">SUM(E59+E70)</f>
        <v>-15900</v>
      </c>
      <c r="F71" s="9">
        <f t="shared" si="9"/>
        <v>-15900</v>
      </c>
      <c r="G71" s="9">
        <f t="shared" si="9"/>
        <v>-12262.65</v>
      </c>
      <c r="H71" s="9">
        <f t="shared" si="9"/>
        <v>-15564.800000000003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2" customHeight="1" x14ac:dyDescent="0.35">
      <c r="A72" s="4"/>
      <c r="B72" s="4"/>
      <c r="C72" s="4"/>
      <c r="D72" s="4"/>
      <c r="E72" s="9"/>
      <c r="F72" s="9"/>
      <c r="G72" s="9"/>
      <c r="H72" s="9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2" customHeight="1" x14ac:dyDescent="0.35">
      <c r="A73" s="3" t="s">
        <v>47</v>
      </c>
      <c r="B73" s="4"/>
      <c r="C73" s="4"/>
      <c r="D73" s="4"/>
      <c r="E73" s="9"/>
      <c r="F73" s="9"/>
      <c r="G73" s="9"/>
      <c r="H73" s="9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2" customHeight="1" x14ac:dyDescent="0.35">
      <c r="A74" s="4"/>
      <c r="B74" s="4" t="s">
        <v>48</v>
      </c>
      <c r="C74" s="4"/>
      <c r="D74" s="4"/>
      <c r="E74" s="9"/>
      <c r="F74" s="9"/>
      <c r="G74" s="9"/>
      <c r="H74" s="9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2" customHeight="1" x14ac:dyDescent="0.35">
      <c r="A75" s="4"/>
      <c r="B75" s="4"/>
      <c r="C75" s="4">
        <v>8000</v>
      </c>
      <c r="D75" s="4" t="s">
        <v>47</v>
      </c>
      <c r="E75" s="9">
        <v>15900</v>
      </c>
      <c r="F75" s="9">
        <v>15900</v>
      </c>
      <c r="G75" s="9">
        <v>15279</v>
      </c>
      <c r="H75" s="9">
        <v>15279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2" customHeight="1" x14ac:dyDescent="0.35">
      <c r="A76" s="4" t="s">
        <v>49</v>
      </c>
      <c r="B76" s="4"/>
      <c r="C76" s="4"/>
      <c r="D76" s="4"/>
      <c r="E76" s="9">
        <f t="shared" ref="E76:H76" si="10">E75</f>
        <v>15900</v>
      </c>
      <c r="F76" s="9">
        <f t="shared" si="10"/>
        <v>15900</v>
      </c>
      <c r="G76" s="9">
        <f t="shared" si="10"/>
        <v>15279</v>
      </c>
      <c r="H76" s="9">
        <f t="shared" si="10"/>
        <v>15279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2" customHeight="1" x14ac:dyDescent="0.35">
      <c r="A77" s="4" t="s">
        <v>50</v>
      </c>
      <c r="B77" s="3"/>
      <c r="C77" s="3"/>
      <c r="D77" s="3"/>
      <c r="E77" s="9">
        <f t="shared" ref="E77:H77" si="11">E76</f>
        <v>15900</v>
      </c>
      <c r="F77" s="9">
        <f t="shared" si="11"/>
        <v>15900</v>
      </c>
      <c r="G77" s="9">
        <f t="shared" si="11"/>
        <v>15279</v>
      </c>
      <c r="H77" s="9">
        <f t="shared" si="11"/>
        <v>15279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1"/>
    </row>
    <row r="78" spans="1:28" ht="12" customHeight="1" x14ac:dyDescent="0.35">
      <c r="A78" s="4"/>
      <c r="B78" s="4"/>
      <c r="C78" s="4"/>
      <c r="D78" s="4"/>
      <c r="E78" s="9"/>
      <c r="F78" s="9"/>
      <c r="G78" s="9"/>
      <c r="H78" s="9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2" customHeight="1" x14ac:dyDescent="0.35">
      <c r="A79" s="3"/>
      <c r="B79" s="4"/>
      <c r="C79" s="4"/>
      <c r="D79" s="4"/>
      <c r="E79" s="9"/>
      <c r="F79" s="9"/>
      <c r="G79" s="9"/>
      <c r="H79" s="9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2" customHeight="1" x14ac:dyDescent="0.35">
      <c r="A80" s="3" t="s">
        <v>51</v>
      </c>
      <c r="B80" s="4"/>
      <c r="C80" s="4"/>
      <c r="D80" s="4"/>
      <c r="E80" s="9">
        <f t="shared" ref="E80:H80" si="12">SUM(E71+E77)</f>
        <v>0</v>
      </c>
      <c r="F80" s="9">
        <f t="shared" si="12"/>
        <v>0</v>
      </c>
      <c r="G80" s="9">
        <f t="shared" si="12"/>
        <v>3016.3500000000004</v>
      </c>
      <c r="H80" s="9">
        <f t="shared" si="12"/>
        <v>-285.80000000000291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2" customHeight="1" x14ac:dyDescent="0.35">
      <c r="A81" s="4"/>
      <c r="B81" s="4"/>
      <c r="C81" s="4"/>
      <c r="D81" s="4"/>
      <c r="E81" s="9"/>
      <c r="F81" s="9"/>
      <c r="G81" s="9"/>
      <c r="H81" s="9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2" customHeight="1" x14ac:dyDescent="0.35">
      <c r="A82" s="3" t="s">
        <v>52</v>
      </c>
      <c r="B82" s="4"/>
      <c r="C82" s="4"/>
      <c r="D82" s="4"/>
      <c r="E82" s="9">
        <f t="shared" ref="E82:H82" si="13">E80</f>
        <v>0</v>
      </c>
      <c r="F82" s="9">
        <f t="shared" si="13"/>
        <v>0</v>
      </c>
      <c r="G82" s="9">
        <f t="shared" si="13"/>
        <v>3016.3500000000004</v>
      </c>
      <c r="H82" s="9">
        <f t="shared" si="13"/>
        <v>-285.80000000000291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2" customHeight="1" x14ac:dyDescent="0.35">
      <c r="A83" s="4"/>
      <c r="B83" s="4"/>
      <c r="C83" s="4"/>
      <c r="D83" s="4"/>
      <c r="E83" s="4"/>
      <c r="F83" s="4"/>
      <c r="G83" s="4"/>
      <c r="H83" s="4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2" customHeight="1" x14ac:dyDescent="0.35">
      <c r="A84" s="3"/>
      <c r="B84" s="3"/>
      <c r="C84" s="3"/>
      <c r="D84" s="3"/>
      <c r="E84" s="11"/>
      <c r="F84" s="11"/>
      <c r="G84" s="11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5" customHeight="1" x14ac:dyDescent="0.35">
      <c r="A85" s="13"/>
      <c r="B85" s="14"/>
      <c r="C85" s="14"/>
      <c r="D85" s="14"/>
      <c r="E85" s="14"/>
      <c r="F85" s="14"/>
      <c r="G85" s="14"/>
      <c r="H85" s="14"/>
      <c r="I85" s="14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2" customHeight="1" x14ac:dyDescent="0.35">
      <c r="A86" s="14"/>
      <c r="B86" s="14"/>
      <c r="C86" s="14"/>
      <c r="D86" s="14"/>
      <c r="E86" s="14"/>
      <c r="F86" s="14"/>
      <c r="G86" s="14"/>
      <c r="H86" s="14"/>
      <c r="I86" s="14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2" customHeight="1" x14ac:dyDescent="0.35">
      <c r="A87" s="12"/>
      <c r="B87" s="4"/>
      <c r="C87" s="4"/>
      <c r="D87" s="4"/>
      <c r="E87" s="4"/>
      <c r="F87" s="4"/>
      <c r="G87" s="4"/>
      <c r="H87" s="4"/>
      <c r="I87" s="4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2" customHeight="1" x14ac:dyDescent="0.35">
      <c r="A88" s="4"/>
      <c r="B88" s="4"/>
      <c r="C88" s="4"/>
      <c r="D88" s="4"/>
      <c r="E88" s="4"/>
      <c r="F88" s="4"/>
      <c r="G88" s="4"/>
      <c r="H88" s="4"/>
      <c r="I88" s="4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2" customHeight="1" x14ac:dyDescent="0.35">
      <c r="A89" s="3"/>
      <c r="B89" s="4"/>
      <c r="C89" s="4"/>
      <c r="D89" s="4"/>
      <c r="E89" s="4"/>
      <c r="F89" s="4"/>
      <c r="G89" s="4"/>
      <c r="H89" s="3"/>
      <c r="I89" s="4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2" customHeight="1" x14ac:dyDescent="0.35">
      <c r="A90" s="3"/>
      <c r="B90" s="4"/>
      <c r="C90" s="4"/>
      <c r="D90" s="4"/>
      <c r="E90" s="4"/>
      <c r="F90" s="4"/>
      <c r="G90" s="4"/>
      <c r="H90" s="3"/>
      <c r="I90" s="4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2" customHeight="1" x14ac:dyDescent="0.35">
      <c r="A91" s="4"/>
      <c r="B91" s="4"/>
      <c r="C91" s="4"/>
      <c r="D91" s="4"/>
      <c r="E91" s="4"/>
      <c r="F91" s="4"/>
      <c r="G91" s="4"/>
      <c r="H91" s="4"/>
      <c r="I91" s="1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2" customHeight="1" x14ac:dyDescent="0.35">
      <c r="A92" s="4"/>
      <c r="B92" s="4"/>
      <c r="C92" s="4"/>
      <c r="D92" s="4"/>
      <c r="E92" s="4"/>
      <c r="F92" s="4"/>
      <c r="G92" s="4"/>
      <c r="H92" s="4"/>
      <c r="I92" s="4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2" customHeight="1" x14ac:dyDescent="0.35">
      <c r="A93" s="3"/>
      <c r="B93" s="3"/>
      <c r="C93" s="3"/>
      <c r="D93" s="3"/>
      <c r="E93" s="11"/>
      <c r="F93" s="11"/>
      <c r="G93" s="11"/>
      <c r="H93" s="3"/>
      <c r="I93" s="4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12" customHeight="1" x14ac:dyDescent="0.35">
      <c r="A94" s="4"/>
      <c r="B94" s="4"/>
      <c r="C94" s="4"/>
      <c r="D94" s="4"/>
      <c r="E94" s="4"/>
      <c r="F94" s="4"/>
      <c r="G94" s="4"/>
      <c r="H94" s="4"/>
      <c r="I94" s="1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2" customHeight="1" x14ac:dyDescent="0.35">
      <c r="A95" s="4"/>
      <c r="B95" s="4"/>
      <c r="C95" s="4"/>
      <c r="D95" s="4"/>
      <c r="E95" s="4"/>
      <c r="F95" s="4"/>
      <c r="G95" s="4"/>
      <c r="H95" s="4"/>
      <c r="I95" s="4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2" customHeight="1" x14ac:dyDescent="0.35">
      <c r="A96" s="3"/>
      <c r="B96" s="3"/>
      <c r="C96" s="3"/>
      <c r="D96" s="3"/>
      <c r="E96" s="11"/>
      <c r="F96" s="11"/>
      <c r="G96" s="11"/>
      <c r="H96" s="3"/>
      <c r="I96" s="1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ht="12" customHeight="1" x14ac:dyDescent="0.35">
      <c r="A97" s="4"/>
      <c r="B97" s="4"/>
      <c r="C97" s="4"/>
      <c r="D97" s="4"/>
      <c r="E97" s="4"/>
      <c r="F97" s="4"/>
      <c r="G97" s="4"/>
      <c r="H97" s="4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2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2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2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2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2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2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2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2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2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2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2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2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2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2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2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2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2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2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2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2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2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2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2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2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2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2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2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2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2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2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2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2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2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2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2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2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2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2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2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2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2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2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2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2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2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2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2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2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2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2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2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2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2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2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2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2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2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2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2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2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2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2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2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2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2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2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2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2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2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2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2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2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2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2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2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2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2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2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2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2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2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2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2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2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2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2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2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2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2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2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2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2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2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2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2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2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2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2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2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2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2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2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2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2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2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2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2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2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2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2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2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2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2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2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2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2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2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2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2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2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2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2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2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2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2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2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2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2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2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2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2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2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2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2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2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2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2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2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2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2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2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2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2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2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2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2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2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2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2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2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2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2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2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2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2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2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2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2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2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2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2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2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2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2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2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2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2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2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2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2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2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2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2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2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2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2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2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2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2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2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2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2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2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2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2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2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2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2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2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2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2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2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2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2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2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2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2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2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2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2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2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2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2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2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2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2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2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2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2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2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2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2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2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2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2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2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2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2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2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2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2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2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2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2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2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2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2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2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2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2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2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2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2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2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2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2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2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2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2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2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2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2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2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2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2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2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2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2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2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2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2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2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2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2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2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2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2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2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2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2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2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2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2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2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2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2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2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2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2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2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2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2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2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2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2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2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2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2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2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2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2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2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2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2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2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2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2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2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2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2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2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2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2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2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2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2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2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2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2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2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2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2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2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2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2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2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2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2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2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2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2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2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2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2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2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2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2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2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2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2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2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2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2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2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2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2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2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2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2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2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2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2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2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2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2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2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2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2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2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2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2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2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2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2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2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2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2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2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2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2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2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2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2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2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2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2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2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2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2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2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2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2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2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2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2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2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2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2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2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2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2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2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2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2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2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2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2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2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2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2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2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2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2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2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2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2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2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2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2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2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2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2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2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2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2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2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2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2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2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2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2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2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2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2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2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2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2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2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2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2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2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2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2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2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2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2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2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2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2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2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2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2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2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2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2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2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2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2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2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2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2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2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2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2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2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2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2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2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2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2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2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2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2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2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2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2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2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2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2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2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2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2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2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2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2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2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2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2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2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2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2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2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2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2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2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2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2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2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2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2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2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2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2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2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2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2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2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2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2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2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2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2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2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2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2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2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2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2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2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2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2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2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2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2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2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2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2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2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2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2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2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2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2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2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2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2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2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2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2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2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2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2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2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2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2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2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2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2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2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2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2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2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2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2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2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2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2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2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2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2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2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2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2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2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2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2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2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2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2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2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2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2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2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2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2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2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2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2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2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2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2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2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2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2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2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2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2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2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2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2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2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2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2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2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2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2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2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2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2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2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2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2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2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2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2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2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2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2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2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2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2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2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2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2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2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2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2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2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2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2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2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2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2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2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2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2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2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2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2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2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2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2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2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2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2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2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2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2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2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2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2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2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2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2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2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2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2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2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2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2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2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2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2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2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2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2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2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2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2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2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2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2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2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2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2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2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2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2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2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2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2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2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2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2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2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2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2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2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2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2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2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2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2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2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2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2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2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2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2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2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2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2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2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2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2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2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2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2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2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2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2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2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2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2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2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2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2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2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2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2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2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2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2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2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2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2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2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2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2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2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2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2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2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2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2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2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2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2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2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2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2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2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2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2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2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2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2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2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2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2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2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2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2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2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2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2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2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2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2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2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2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2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2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2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2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2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2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2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2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2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2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2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2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2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2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2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2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2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2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2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2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2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2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2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2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2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2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2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2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2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2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2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2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2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2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2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2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2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2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2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2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2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2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2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2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2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2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2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2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2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2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2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2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2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2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2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2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2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2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2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2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2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2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2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2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2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2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2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2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2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2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2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2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2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2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2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2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2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2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2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2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2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2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2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2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2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2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2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2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2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2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2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2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2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2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2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2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2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2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2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2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2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2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2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2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2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2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2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2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2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2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2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2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2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2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2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2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2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2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2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2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2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2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2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2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2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2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2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2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2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2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2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2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2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2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2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2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2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2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2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2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2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2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2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2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2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2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2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2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2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2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2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2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2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2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2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2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2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2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2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2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2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2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2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2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2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2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2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2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2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2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2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2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2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2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2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2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2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14.5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14.5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ht="14.5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 ht="14.5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</sheetData>
  <mergeCells count="1">
    <mergeCell ref="A85:I86"/>
  </mergeCells>
  <pageMargins left="0.75" right="0.75" top="1" bottom="1" header="0" footer="0"/>
  <pageSetup paperSize="9" scale="6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D21C7E7678F6E74D92492F9CD6125727" ma:contentTypeVersion="9" ma:contentTypeDescription="Luo uusi asiakirja." ma:contentTypeScope="" ma:versionID="0c7d7b804952aaa20427240e7457d2ec">
  <xsd:schema xmlns:xsd="http://www.w3.org/2001/XMLSchema" xmlns:xs="http://www.w3.org/2001/XMLSchema" xmlns:p="http://schemas.microsoft.com/office/2006/metadata/properties" xmlns:ns2="ad7561cf-fbfc-4516-a667-f1ffdb31d87c" xmlns:ns3="0b5bbc20-0df5-45b5-9090-36bd4657140e" targetNamespace="http://schemas.microsoft.com/office/2006/metadata/properties" ma:root="true" ma:fieldsID="f7c7706b74d6e242f5e174137cab0937" ns2:_="" ns3:_="">
    <xsd:import namespace="ad7561cf-fbfc-4516-a667-f1ffdb31d87c"/>
    <xsd:import namespace="0b5bbc20-0df5-45b5-9090-36bd465714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7561cf-fbfc-4516-a667-f1ffdb31d8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5bbc20-0df5-45b5-9090-36bd4657140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7D0352-0AAE-456B-95C4-E7AE50BE6C20}"/>
</file>

<file path=customXml/itemProps2.xml><?xml version="1.0" encoding="utf-8"?>
<ds:datastoreItem xmlns:ds="http://schemas.openxmlformats.org/officeDocument/2006/customXml" ds:itemID="{1692932E-6D68-411C-88C1-FD3F47F6F6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285F8E-8408-4933-A311-7D7FB8184B8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Kinnunen</dc:creator>
  <cp:lastModifiedBy>Marko Soini</cp:lastModifiedBy>
  <cp:lastPrinted>2021-12-02T14:15:55Z</cp:lastPrinted>
  <dcterms:created xsi:type="dcterms:W3CDTF">2003-09-16T09:46:45Z</dcterms:created>
  <dcterms:modified xsi:type="dcterms:W3CDTF">2021-12-02T15:04:25Z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0x010100D21C7E7678F6E74D92492F9CD6125727</vt:lpwstr>
  </property>
</Properties>
</file>